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4" sheetId="1" r:id="rId1"/>
  </sheets>
  <calcPr calcId="145621"/>
</workbook>
</file>

<file path=xl/calcChain.xml><?xml version="1.0" encoding="utf-8"?>
<calcChain xmlns="http://schemas.openxmlformats.org/spreadsheetml/2006/main">
  <c r="H10" i="1" l="1"/>
  <c r="G10" i="1"/>
  <c r="I32" i="1"/>
  <c r="H31" i="1"/>
  <c r="G31" i="1"/>
  <c r="G30" i="1" s="1"/>
  <c r="I26" i="1"/>
  <c r="H25" i="1"/>
  <c r="G25" i="1"/>
  <c r="I24" i="1"/>
  <c r="H23" i="1"/>
  <c r="G23" i="1"/>
  <c r="I22" i="1"/>
  <c r="H21" i="1"/>
  <c r="G21" i="1"/>
  <c r="I20" i="1"/>
  <c r="I19" i="1"/>
  <c r="I18" i="1"/>
  <c r="H17" i="1"/>
  <c r="H16" i="1" s="1"/>
  <c r="G17" i="1"/>
  <c r="G16" i="1" s="1"/>
  <c r="I31" i="1" l="1"/>
  <c r="H30" i="1"/>
  <c r="I30" i="1" s="1"/>
  <c r="I25" i="1"/>
  <c r="I17" i="1"/>
  <c r="I23" i="1"/>
  <c r="I21" i="1"/>
  <c r="I42" i="1"/>
  <c r="H41" i="1"/>
  <c r="G41" i="1"/>
  <c r="G28" i="1"/>
  <c r="I16" i="1" l="1"/>
  <c r="I41" i="1"/>
  <c r="H12" i="1"/>
  <c r="I15" i="1"/>
  <c r="H14" i="1"/>
  <c r="G14" i="1"/>
  <c r="H43" i="1"/>
  <c r="G43" i="1"/>
  <c r="G27" i="1"/>
  <c r="H28" i="1"/>
  <c r="H27" i="1" s="1"/>
  <c r="H52" i="1"/>
  <c r="H51" i="1" s="1"/>
  <c r="G52" i="1"/>
  <c r="G51" i="1" s="1"/>
  <c r="H38" i="1"/>
  <c r="H37" i="1" s="1"/>
  <c r="G38" i="1"/>
  <c r="I44" i="1"/>
  <c r="H34" i="1"/>
  <c r="H33" i="1" s="1"/>
  <c r="H47" i="1"/>
  <c r="H46" i="1" s="1"/>
  <c r="I53" i="1"/>
  <c r="I40" i="1"/>
  <c r="I39" i="1"/>
  <c r="I49" i="1"/>
  <c r="I48" i="1"/>
  <c r="I35" i="1"/>
  <c r="I29" i="1"/>
  <c r="I13" i="1"/>
  <c r="G12" i="1"/>
  <c r="G47" i="1"/>
  <c r="G34" i="1"/>
  <c r="G33" i="1" s="1"/>
  <c r="H36" i="1" l="1"/>
  <c r="I33" i="1"/>
  <c r="H11" i="1"/>
  <c r="I27" i="1"/>
  <c r="I47" i="1"/>
  <c r="I28" i="1"/>
  <c r="G11" i="1"/>
  <c r="I14" i="1"/>
  <c r="I34" i="1"/>
  <c r="I12" i="1"/>
  <c r="I38" i="1"/>
  <c r="G37" i="1"/>
  <c r="G36" i="1" s="1"/>
  <c r="I43" i="1"/>
  <c r="G46" i="1"/>
  <c r="G45" i="1" s="1"/>
  <c r="H45" i="1"/>
  <c r="H50" i="1"/>
  <c r="G50" i="1"/>
  <c r="I51" i="1"/>
  <c r="I52" i="1"/>
  <c r="I11" i="1" l="1"/>
  <c r="G9" i="1"/>
  <c r="H9" i="1"/>
  <c r="I37" i="1"/>
  <c r="I45" i="1"/>
  <c r="I46" i="1"/>
  <c r="I50" i="1"/>
  <c r="I9" i="1" l="1"/>
  <c r="I10" i="1"/>
  <c r="I36" i="1"/>
</calcChain>
</file>

<file path=xl/sharedStrings.xml><?xml version="1.0" encoding="utf-8"?>
<sst xmlns="http://schemas.openxmlformats.org/spreadsheetml/2006/main" count="193" uniqueCount="70">
  <si>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</si>
  <si>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</si>
  <si>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</si>
  <si>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</si>
  <si>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</si>
  <si>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</si>
  <si>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</si>
  <si>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</si>
  <si>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</si>
  <si>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</si>
  <si>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</si>
  <si>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</si>
  <si>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</si>
  <si>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</si>
  <si>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</si>
  <si>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</si>
  <si>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</si>
  <si>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</si>
  <si>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</si>
  <si>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</si>
  <si>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</si>
  <si>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</si>
  <si>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</si>
  <si>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</si>
  <si>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</si>
  <si>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</si>
  <si>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</si>
  <si>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</si>
  <si>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</si>
  <si>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</si>
  <si>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</si>
  <si>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</si>
  <si>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</si>
  <si>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Обеспечение пожарной безопасности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</si>
  <si>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</si>
  <si>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</si>
  <si>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</si>
  <si>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</si>
  <si>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</si>
  <si>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</si>
  <si>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</si>
  <si>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% исполнения</t>
  </si>
  <si>
    <t>Приложение № 3</t>
  </si>
  <si>
    <t>04</t>
  </si>
  <si>
    <t>Функционирование Правительства Российской Федерации, высших исполнительных органов государственнойвласти субъектов Российской Федерации, местных администраций</t>
  </si>
  <si>
    <t>ВЕРНО:</t>
  </si>
  <si>
    <t>Обеспечение заботы о старшем поколении жителей МО "Пологозаймищенский сельсовет" в рамках муниципальной программы "Забота"</t>
  </si>
  <si>
    <t>0400080270</t>
  </si>
  <si>
    <t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самоуправления"</t>
  </si>
  <si>
    <t>0600080300</t>
  </si>
  <si>
    <t>01100Б1110</t>
  </si>
  <si>
    <t>99100Д0060</t>
  </si>
  <si>
    <t>01100Д0060</t>
  </si>
  <si>
    <t>займищенский сельсовет Ахтубинского муниципального района Астраханской области"</t>
  </si>
  <si>
    <t>к решению Совета муниципального образования "Сельское поселение Полого-</t>
  </si>
  <si>
    <t>9840000050</t>
  </si>
  <si>
    <t>Зарезервированные средства для решения вопросов сельских поселений в рамках программных и непрограммых мероприятий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</si>
  <si>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РАЗДЕЛАМ И ПОДРАЗДЕЛАМ КЛАССИФИКАЦИИ РАСХОДОВ                                                                      за 2024 год</t>
  </si>
  <si>
    <t>План 2024 года</t>
  </si>
  <si>
    <t>Факт 2024 года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</si>
  <si>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муниципальной программы «Укрепление пожарной безопасности на территории муниципального образования "Пологозаймищенский сельсовет" </t>
  </si>
  <si>
    <t>Обеспечение эффективной финансово-хозяйственной деятельности администрации муниципального образования "Пологозаймищенский сельсовет"  в рамках муниципальной программы "Реализация функций органов местного самоуправления"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</si>
  <si>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</si>
  <si>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 xml:space="preserve">Обеспечение  эффективного использования имущества муниципального образования "Пологозаймищенский сельсовет" в рамках муниципальной программы "Повышение эффективности использования муниципального имущества" 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</si>
  <si>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программой, в рамках программы "Благоустройство территории муниципального образования "Пологозаймищенский сельсовет" </t>
  </si>
  <si>
    <t>07</t>
  </si>
  <si>
    <t>98600Р0100</t>
  </si>
  <si>
    <t>Специальные расходы</t>
  </si>
  <si>
    <t>Иные межбюджетные ассигнования</t>
  </si>
  <si>
    <t>от 10. 06. 2025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</si>
</sst>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8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6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11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2" fontId="9" fillId="0" borderId="1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vertical="top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top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top" wrapText="1"/>
    </xf>
    <xf numFmtId="0" fontId="9" fillId="0" borderId="2" xfId="0" applyFont="1" applyBorder="1" applyAlignment="1">
      <alignment horizontal="center" vertical="center"/>
    </xf>
    <xf numFmtId="49" fontId="9" fillId="0" borderId="1" xfId="0" quotePrefix="1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12" fillId="2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 vertical="center"/>
    </xf>
    <xf numFmtId="164" fontId="9" fillId="0" borderId="3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vertical="top"/>
    </xf>
    <xf numFmtId="49" fontId="9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Font="1" applyFill="1" applyAlignment="1">
      <alignment horizontal="left" wrapText="1"/>
    </xf>
    <xf numFmtId="164" fontId="15" fillId="0" borderId="1" xfId="0" applyNumberFormat="1" applyFont="1" applyFill="1" applyBorder="1" applyAlignment="1" applyProtection="1">
      <alignment horizontal="center" vertical="center" wrapText="1"/>
    </xf>
    <xf numFmtId="2" fontId="15" fillId="0" borderId="1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horizontal="center" vertical="top"/>
    </xf>
    <xf numFmtId="0" fontId="6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4"/>
  <sheetViews>
    <sheetView tabSelected="1" zoomScaleSheetLayoutView="100" workbookViewId="0">
      <selection activeCell="A6" sqref="A6:I6"/>
    </sheetView>
  </sheetViews>
  <sheetFormatPr defaultRowHeight="12.75" x14ac:dyDescent="0.2"/>
  <cols>
    <col min="1" max="1" width="7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4.140625" style="1" customWidth="1"/>
    <col min="8" max="8" width="14.5703125" style="1" customWidth="1"/>
    <col min="9" max="9" width="11.85546875" style="1" customWidth="1"/>
    <col min="10" max="16384" width="9.140625" style="1"/>
  </cols>
  <sheetData>
    <row r="1" spans="1:35" ht="18.75" x14ac:dyDescent="0.2">
      <c r="A1" s="62"/>
      <c r="H1" s="58"/>
    </row>
    <row r="2" spans="1:35" ht="15" x14ac:dyDescent="0.2">
      <c r="A2" s="12"/>
      <c r="B2" s="12"/>
      <c r="C2" s="12"/>
      <c r="D2" s="16"/>
      <c r="E2" s="16"/>
      <c r="F2" s="16"/>
      <c r="G2" s="16"/>
      <c r="H2" s="63" t="s">
        <v>42</v>
      </c>
      <c r="I2" s="63"/>
    </row>
    <row r="3" spans="1:35" x14ac:dyDescent="0.2">
      <c r="A3" s="12"/>
      <c r="B3" s="12"/>
      <c r="C3" s="12"/>
      <c r="D3" s="64" t="s">
        <v>54</v>
      </c>
      <c r="E3" s="64"/>
      <c r="F3" s="64"/>
      <c r="G3" s="64"/>
      <c r="H3" s="64"/>
      <c r="I3" s="64"/>
    </row>
    <row r="4" spans="1:35" ht="15.75" x14ac:dyDescent="0.2">
      <c r="A4" s="16"/>
      <c r="B4" s="16"/>
      <c r="C4" s="64" t="s">
        <v>53</v>
      </c>
      <c r="D4" s="64"/>
      <c r="E4" s="64"/>
      <c r="F4" s="64"/>
      <c r="G4" s="64"/>
      <c r="H4" s="64"/>
      <c r="I4" s="64"/>
      <c r="J4" s="8"/>
    </row>
    <row r="5" spans="1:35" ht="22.15" customHeight="1" x14ac:dyDescent="0.2">
      <c r="A5" s="13"/>
      <c r="B5" s="14"/>
      <c r="C5" s="16"/>
      <c r="D5" s="16"/>
      <c r="E5" s="16"/>
      <c r="F5" s="16"/>
      <c r="G5" s="16"/>
      <c r="H5" s="64" t="s">
        <v>69</v>
      </c>
      <c r="I5" s="64"/>
    </row>
    <row r="6" spans="1:35" ht="50.25" customHeight="1" x14ac:dyDescent="0.25">
      <c r="A6" s="65" t="s">
        <v>57</v>
      </c>
      <c r="B6" s="65"/>
      <c r="C6" s="65"/>
      <c r="D6" s="65"/>
      <c r="E6" s="65"/>
      <c r="F6" s="65"/>
      <c r="G6" s="65"/>
      <c r="H6" s="65"/>
      <c r="I6" s="65"/>
      <c r="J6" s="56"/>
      <c r="K6" s="56"/>
      <c r="L6" s="56"/>
      <c r="M6" s="56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28.5" customHeight="1" x14ac:dyDescent="0.25">
      <c r="A7" s="57"/>
      <c r="B7" s="57"/>
      <c r="C7" s="57"/>
      <c r="D7" s="57"/>
      <c r="E7" s="57"/>
      <c r="F7" s="57"/>
      <c r="G7" s="57"/>
      <c r="H7" s="57"/>
      <c r="I7" s="57"/>
      <c r="J7" s="56"/>
      <c r="K7" s="56"/>
      <c r="L7" s="56"/>
      <c r="M7" s="56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49.5" customHeight="1" x14ac:dyDescent="0.2">
      <c r="A8" s="15" t="s">
        <v>1</v>
      </c>
      <c r="B8" s="17" t="s">
        <v>35</v>
      </c>
      <c r="C8" s="17" t="s">
        <v>20</v>
      </c>
      <c r="D8" s="17" t="s">
        <v>19</v>
      </c>
      <c r="E8" s="17" t="s">
        <v>27</v>
      </c>
      <c r="F8" s="18" t="s">
        <v>21</v>
      </c>
      <c r="G8" s="17" t="s">
        <v>58</v>
      </c>
      <c r="H8" s="17" t="s">
        <v>59</v>
      </c>
      <c r="I8" s="17" t="s">
        <v>41</v>
      </c>
    </row>
    <row r="9" spans="1:35" ht="24" customHeight="1" x14ac:dyDescent="0.2">
      <c r="A9" s="50" t="s">
        <v>15</v>
      </c>
      <c r="B9" s="15"/>
      <c r="C9" s="22"/>
      <c r="D9" s="18"/>
      <c r="E9" s="17"/>
      <c r="F9" s="18"/>
      <c r="G9" s="60">
        <f>G10+G45+G51</f>
        <v>4964.6413699999994</v>
      </c>
      <c r="H9" s="60">
        <f>H10+H45+H51</f>
        <v>3867.6190000000001</v>
      </c>
      <c r="I9" s="61">
        <f t="shared" ref="I9:I53" si="0">H9/G9*100</f>
        <v>77.903290726516275</v>
      </c>
    </row>
    <row r="10" spans="1:35" ht="15" x14ac:dyDescent="0.2">
      <c r="A10" s="52" t="s">
        <v>6</v>
      </c>
      <c r="B10" s="51">
        <v>400</v>
      </c>
      <c r="C10" s="22" t="s">
        <v>23</v>
      </c>
      <c r="D10" s="53"/>
      <c r="E10" s="23"/>
      <c r="F10" s="23"/>
      <c r="G10" s="24">
        <f>G11+G16+G27+G30+G33+G36</f>
        <v>4465.4483699999992</v>
      </c>
      <c r="H10" s="24">
        <f>H11+H16+H27+H30+H33+H36</f>
        <v>3368.4266400000001</v>
      </c>
      <c r="I10" s="19">
        <f t="shared" si="0"/>
        <v>75.433111322704661</v>
      </c>
    </row>
    <row r="11" spans="1:35" s="4" customFormat="1" ht="30" x14ac:dyDescent="0.2">
      <c r="A11" s="20" t="s">
        <v>5</v>
      </c>
      <c r="B11" s="21">
        <v>400</v>
      </c>
      <c r="C11" s="22" t="s">
        <v>23</v>
      </c>
      <c r="D11" s="22" t="s">
        <v>24</v>
      </c>
      <c r="E11" s="23"/>
      <c r="F11" s="23"/>
      <c r="G11" s="24">
        <f>G12+G14</f>
        <v>767.88296000000003</v>
      </c>
      <c r="H11" s="24">
        <f>H12+H14</f>
        <v>757.84616000000005</v>
      </c>
      <c r="I11" s="19">
        <f t="shared" si="0"/>
        <v>98.692925807339179</v>
      </c>
    </row>
    <row r="12" spans="1:35" s="2" customFormat="1" ht="77.25" customHeight="1" x14ac:dyDescent="0.2">
      <c r="A12" s="25" t="s">
        <v>62</v>
      </c>
      <c r="B12" s="21">
        <v>400</v>
      </c>
      <c r="C12" s="18" t="s">
        <v>23</v>
      </c>
      <c r="D12" s="22" t="s">
        <v>24</v>
      </c>
      <c r="E12" s="26">
        <v>9910000020</v>
      </c>
      <c r="F12" s="27"/>
      <c r="G12" s="28">
        <f>G13</f>
        <v>756.202</v>
      </c>
      <c r="H12" s="28">
        <f>H13</f>
        <v>746.16520000000003</v>
      </c>
      <c r="I12" s="19">
        <f t="shared" si="0"/>
        <v>98.672735591812781</v>
      </c>
    </row>
    <row r="13" spans="1:35" ht="49.5" customHeight="1" x14ac:dyDescent="0.2">
      <c r="A13" s="25" t="s">
        <v>12</v>
      </c>
      <c r="B13" s="21">
        <v>400</v>
      </c>
      <c r="C13" s="18" t="s">
        <v>23</v>
      </c>
      <c r="D13" s="22" t="s">
        <v>24</v>
      </c>
      <c r="E13" s="26">
        <v>9910000020</v>
      </c>
      <c r="F13" s="22" t="s">
        <v>8</v>
      </c>
      <c r="G13" s="28">
        <v>756.202</v>
      </c>
      <c r="H13" s="15">
        <v>746.16520000000003</v>
      </c>
      <c r="I13" s="19">
        <f t="shared" si="0"/>
        <v>98.672735591812781</v>
      </c>
    </row>
    <row r="14" spans="1:35" s="2" customFormat="1" ht="62.25" customHeight="1" x14ac:dyDescent="0.2">
      <c r="A14" s="25" t="s">
        <v>36</v>
      </c>
      <c r="B14" s="21">
        <v>400</v>
      </c>
      <c r="C14" s="18" t="s">
        <v>23</v>
      </c>
      <c r="D14" s="22" t="s">
        <v>24</v>
      </c>
      <c r="E14" s="26" t="s">
        <v>51</v>
      </c>
      <c r="F14" s="27"/>
      <c r="G14" s="28">
        <f>G15</f>
        <v>11.680960000000001</v>
      </c>
      <c r="H14" s="28">
        <f>H15</f>
        <v>11.680960000000001</v>
      </c>
      <c r="I14" s="19">
        <f t="shared" ref="I14:I19" si="1">H14/G14*100</f>
        <v>100</v>
      </c>
    </row>
    <row r="15" spans="1:35" ht="49.5" customHeight="1" x14ac:dyDescent="0.2">
      <c r="A15" s="25" t="s">
        <v>12</v>
      </c>
      <c r="B15" s="21">
        <v>400</v>
      </c>
      <c r="C15" s="18" t="s">
        <v>23</v>
      </c>
      <c r="D15" s="22" t="s">
        <v>24</v>
      </c>
      <c r="E15" s="26" t="s">
        <v>51</v>
      </c>
      <c r="F15" s="22" t="s">
        <v>8</v>
      </c>
      <c r="G15" s="28">
        <v>11.680960000000001</v>
      </c>
      <c r="H15" s="15">
        <v>11.680960000000001</v>
      </c>
      <c r="I15" s="19">
        <f t="shared" si="1"/>
        <v>100</v>
      </c>
    </row>
    <row r="16" spans="1:35" s="3" customFormat="1" ht="45" x14ac:dyDescent="0.2">
      <c r="A16" s="36" t="s">
        <v>44</v>
      </c>
      <c r="B16" s="21">
        <v>400</v>
      </c>
      <c r="C16" s="37" t="s">
        <v>23</v>
      </c>
      <c r="D16" s="37" t="s">
        <v>43</v>
      </c>
      <c r="E16" s="38"/>
      <c r="F16" s="38"/>
      <c r="G16" s="39">
        <f>G17+G21+G23+G25</f>
        <v>3549.2994099999996</v>
      </c>
      <c r="H16" s="39">
        <f>H17+H21+H23+H25</f>
        <v>2479.3684800000001</v>
      </c>
      <c r="I16" s="19">
        <f t="shared" si="1"/>
        <v>69.855151498757337</v>
      </c>
    </row>
    <row r="17" spans="1:10" s="3" customFormat="1" ht="57.75" customHeight="1" x14ac:dyDescent="0.2">
      <c r="A17" s="38" t="s">
        <v>61</v>
      </c>
      <c r="B17" s="21">
        <v>400</v>
      </c>
      <c r="C17" s="37" t="s">
        <v>23</v>
      </c>
      <c r="D17" s="22" t="s">
        <v>43</v>
      </c>
      <c r="E17" s="22" t="s">
        <v>37</v>
      </c>
      <c r="F17" s="22"/>
      <c r="G17" s="28">
        <f>G18+G19+G20</f>
        <v>2442.2429999999999</v>
      </c>
      <c r="H17" s="28">
        <f>H18+H19+H20</f>
        <v>2403.2260900000001</v>
      </c>
      <c r="I17" s="19">
        <f t="shared" si="1"/>
        <v>98.402414911210727</v>
      </c>
    </row>
    <row r="18" spans="1:10" s="3" customFormat="1" ht="47.25" customHeight="1" x14ac:dyDescent="0.2">
      <c r="A18" s="25" t="s">
        <v>12</v>
      </c>
      <c r="B18" s="21">
        <v>400</v>
      </c>
      <c r="C18" s="18" t="s">
        <v>23</v>
      </c>
      <c r="D18" s="22" t="s">
        <v>43</v>
      </c>
      <c r="E18" s="22" t="s">
        <v>37</v>
      </c>
      <c r="F18" s="22" t="s">
        <v>8</v>
      </c>
      <c r="G18" s="28">
        <v>1930.0989999999999</v>
      </c>
      <c r="H18" s="28">
        <v>1891.0824700000001</v>
      </c>
      <c r="I18" s="19">
        <f t="shared" si="1"/>
        <v>97.978521827118712</v>
      </c>
    </row>
    <row r="19" spans="1:10" s="3" customFormat="1" ht="24.75" customHeight="1" x14ac:dyDescent="0.2">
      <c r="A19" s="25" t="s">
        <v>13</v>
      </c>
      <c r="B19" s="21">
        <v>400</v>
      </c>
      <c r="C19" s="18" t="s">
        <v>23</v>
      </c>
      <c r="D19" s="22" t="s">
        <v>43</v>
      </c>
      <c r="E19" s="22" t="s">
        <v>37</v>
      </c>
      <c r="F19" s="22" t="s">
        <v>11</v>
      </c>
      <c r="G19" s="28">
        <v>507.584</v>
      </c>
      <c r="H19" s="28">
        <v>507.58362</v>
      </c>
      <c r="I19" s="19">
        <f t="shared" si="1"/>
        <v>99.999925135544061</v>
      </c>
      <c r="J19" s="10"/>
    </row>
    <row r="20" spans="1:10" s="3" customFormat="1" ht="34.9" customHeight="1" x14ac:dyDescent="0.2">
      <c r="A20" s="25" t="s">
        <v>14</v>
      </c>
      <c r="B20" s="21">
        <v>400</v>
      </c>
      <c r="C20" s="37" t="s">
        <v>23</v>
      </c>
      <c r="D20" s="22" t="s">
        <v>43</v>
      </c>
      <c r="E20" s="22" t="s">
        <v>37</v>
      </c>
      <c r="F20" s="22" t="s">
        <v>10</v>
      </c>
      <c r="G20" s="28">
        <v>4.5599999999999996</v>
      </c>
      <c r="H20" s="28">
        <v>4.5599999999999996</v>
      </c>
      <c r="I20" s="19">
        <f>H20/G20*100</f>
        <v>100</v>
      </c>
      <c r="J20" s="10"/>
    </row>
    <row r="21" spans="1:10" s="3" customFormat="1" ht="47.25" customHeight="1" x14ac:dyDescent="0.2">
      <c r="A21" s="25" t="s">
        <v>12</v>
      </c>
      <c r="B21" s="21">
        <v>400</v>
      </c>
      <c r="C21" s="18" t="s">
        <v>23</v>
      </c>
      <c r="D21" s="22" t="s">
        <v>43</v>
      </c>
      <c r="E21" s="22" t="s">
        <v>52</v>
      </c>
      <c r="F21" s="22"/>
      <c r="G21" s="28">
        <f>G22</f>
        <v>19.058389999999999</v>
      </c>
      <c r="H21" s="28">
        <f>H22</f>
        <v>19.058389999999999</v>
      </c>
      <c r="I21" s="19">
        <f t="shared" ref="I21:I22" si="2">H21/G21*100</f>
        <v>100</v>
      </c>
    </row>
    <row r="22" spans="1:10" s="3" customFormat="1" ht="47.25" customHeight="1" x14ac:dyDescent="0.2">
      <c r="A22" s="25" t="s">
        <v>12</v>
      </c>
      <c r="B22" s="21">
        <v>400</v>
      </c>
      <c r="C22" s="18" t="s">
        <v>23</v>
      </c>
      <c r="D22" s="22" t="s">
        <v>43</v>
      </c>
      <c r="E22" s="22" t="s">
        <v>52</v>
      </c>
      <c r="F22" s="22" t="s">
        <v>8</v>
      </c>
      <c r="G22" s="28">
        <v>19.058389999999999</v>
      </c>
      <c r="H22" s="28">
        <v>19.058389999999999</v>
      </c>
      <c r="I22" s="19">
        <f t="shared" si="2"/>
        <v>100</v>
      </c>
    </row>
    <row r="23" spans="1:10" s="3" customFormat="1" ht="24.75" customHeight="1" x14ac:dyDescent="0.2">
      <c r="A23" s="25" t="s">
        <v>13</v>
      </c>
      <c r="B23" s="21">
        <v>400</v>
      </c>
      <c r="C23" s="18" t="s">
        <v>23</v>
      </c>
      <c r="D23" s="22" t="s">
        <v>43</v>
      </c>
      <c r="E23" s="22" t="s">
        <v>50</v>
      </c>
      <c r="F23" s="22"/>
      <c r="G23" s="28">
        <f>G24</f>
        <v>57.084000000000003</v>
      </c>
      <c r="H23" s="28">
        <f>H24</f>
        <v>57.084000000000003</v>
      </c>
      <c r="I23" s="19">
        <f>H23/G23*100</f>
        <v>100</v>
      </c>
      <c r="J23" s="10"/>
    </row>
    <row r="24" spans="1:10" s="3" customFormat="1" ht="24.75" customHeight="1" x14ac:dyDescent="0.2">
      <c r="A24" s="25" t="s">
        <v>13</v>
      </c>
      <c r="B24" s="21">
        <v>400</v>
      </c>
      <c r="C24" s="18" t="s">
        <v>23</v>
      </c>
      <c r="D24" s="22" t="s">
        <v>43</v>
      </c>
      <c r="E24" s="22" t="s">
        <v>50</v>
      </c>
      <c r="F24" s="22" t="s">
        <v>11</v>
      </c>
      <c r="G24" s="28">
        <v>57.084000000000003</v>
      </c>
      <c r="H24" s="28">
        <v>57.084000000000003</v>
      </c>
      <c r="I24" s="19">
        <f>H24/G24*100</f>
        <v>100</v>
      </c>
      <c r="J24" s="10"/>
    </row>
    <row r="25" spans="1:10" ht="31.5" customHeight="1" x14ac:dyDescent="0.25">
      <c r="A25" s="35" t="s">
        <v>56</v>
      </c>
      <c r="B25" s="21">
        <v>400</v>
      </c>
      <c r="C25" s="30" t="s">
        <v>23</v>
      </c>
      <c r="D25" s="22" t="s">
        <v>43</v>
      </c>
      <c r="E25" s="22" t="s">
        <v>55</v>
      </c>
      <c r="F25" s="22"/>
      <c r="G25" s="28">
        <f>G26</f>
        <v>1030.9140199999999</v>
      </c>
      <c r="H25" s="28">
        <f>H26</f>
        <v>0</v>
      </c>
      <c r="I25" s="19">
        <f t="shared" ref="I25:I26" si="3">H25/G25*100</f>
        <v>0</v>
      </c>
    </row>
    <row r="26" spans="1:10" ht="15" x14ac:dyDescent="0.2">
      <c r="A26" s="25" t="s">
        <v>14</v>
      </c>
      <c r="B26" s="21">
        <v>400</v>
      </c>
      <c r="C26" s="30" t="s">
        <v>23</v>
      </c>
      <c r="D26" s="22" t="s">
        <v>43</v>
      </c>
      <c r="E26" s="22" t="s">
        <v>55</v>
      </c>
      <c r="F26" s="22" t="s">
        <v>10</v>
      </c>
      <c r="G26" s="28">
        <v>1030.9140199999999</v>
      </c>
      <c r="H26" s="24">
        <v>0</v>
      </c>
      <c r="I26" s="19">
        <f t="shared" si="3"/>
        <v>0</v>
      </c>
      <c r="J26" s="9"/>
    </row>
    <row r="27" spans="1:10" ht="29.25" customHeight="1" x14ac:dyDescent="0.25">
      <c r="A27" s="29" t="s">
        <v>22</v>
      </c>
      <c r="B27" s="21">
        <v>400</v>
      </c>
      <c r="C27" s="30" t="s">
        <v>23</v>
      </c>
      <c r="D27" s="30" t="s">
        <v>25</v>
      </c>
      <c r="E27" s="31"/>
      <c r="F27" s="31"/>
      <c r="G27" s="28">
        <f>G28</f>
        <v>18.065999999999999</v>
      </c>
      <c r="H27" s="28">
        <f>H28</f>
        <v>18.065999999999999</v>
      </c>
      <c r="I27" s="19">
        <f t="shared" si="0"/>
        <v>100</v>
      </c>
    </row>
    <row r="28" spans="1:10" ht="38.25" customHeight="1" x14ac:dyDescent="0.2">
      <c r="A28" s="32" t="s">
        <v>26</v>
      </c>
      <c r="B28" s="21">
        <v>400</v>
      </c>
      <c r="C28" s="18" t="s">
        <v>23</v>
      </c>
      <c r="D28" s="22" t="s">
        <v>25</v>
      </c>
      <c r="E28" s="22" t="s">
        <v>16</v>
      </c>
      <c r="F28" s="22"/>
      <c r="G28" s="28">
        <f>G29</f>
        <v>18.065999999999999</v>
      </c>
      <c r="H28" s="28">
        <f>H29</f>
        <v>18.065999999999999</v>
      </c>
      <c r="I28" s="19">
        <f t="shared" si="0"/>
        <v>100</v>
      </c>
    </row>
    <row r="29" spans="1:10" ht="19.899999999999999" customHeight="1" x14ac:dyDescent="0.2">
      <c r="A29" s="23" t="s">
        <v>7</v>
      </c>
      <c r="B29" s="21">
        <v>400</v>
      </c>
      <c r="C29" s="18" t="s">
        <v>23</v>
      </c>
      <c r="D29" s="22" t="s">
        <v>25</v>
      </c>
      <c r="E29" s="22" t="s">
        <v>16</v>
      </c>
      <c r="F29" s="22" t="s">
        <v>9</v>
      </c>
      <c r="G29" s="28">
        <v>18.065999999999999</v>
      </c>
      <c r="H29" s="33">
        <v>18.065999999999999</v>
      </c>
      <c r="I29" s="19">
        <f t="shared" si="0"/>
        <v>100</v>
      </c>
    </row>
    <row r="30" spans="1:10" ht="29.25" customHeight="1" x14ac:dyDescent="0.25">
      <c r="A30" s="29" t="s">
        <v>22</v>
      </c>
      <c r="B30" s="21">
        <v>400</v>
      </c>
      <c r="C30" s="30" t="s">
        <v>23</v>
      </c>
      <c r="D30" s="30" t="s">
        <v>65</v>
      </c>
      <c r="E30" s="31"/>
      <c r="F30" s="31"/>
      <c r="G30" s="28">
        <f>G31</f>
        <v>20</v>
      </c>
      <c r="H30" s="28">
        <f>H31</f>
        <v>20</v>
      </c>
      <c r="I30" s="19">
        <f t="shared" ref="I30:I32" si="4">H30/G30*100</f>
        <v>100</v>
      </c>
    </row>
    <row r="31" spans="1:10" ht="19.5" customHeight="1" x14ac:dyDescent="0.2">
      <c r="A31" s="32" t="s">
        <v>68</v>
      </c>
      <c r="B31" s="21">
        <v>400</v>
      </c>
      <c r="C31" s="18" t="s">
        <v>23</v>
      </c>
      <c r="D31" s="22" t="s">
        <v>65</v>
      </c>
      <c r="E31" s="22" t="s">
        <v>66</v>
      </c>
      <c r="F31" s="22"/>
      <c r="G31" s="28">
        <f>G32</f>
        <v>20</v>
      </c>
      <c r="H31" s="28">
        <f>H32</f>
        <v>20</v>
      </c>
      <c r="I31" s="19">
        <f t="shared" si="4"/>
        <v>100</v>
      </c>
    </row>
    <row r="32" spans="1:10" ht="19.899999999999999" customHeight="1" x14ac:dyDescent="0.2">
      <c r="A32" s="23" t="s">
        <v>67</v>
      </c>
      <c r="B32" s="21">
        <v>400</v>
      </c>
      <c r="C32" s="18" t="s">
        <v>23</v>
      </c>
      <c r="D32" s="22" t="s">
        <v>65</v>
      </c>
      <c r="E32" s="22" t="s">
        <v>66</v>
      </c>
      <c r="F32" s="22" t="s">
        <v>10</v>
      </c>
      <c r="G32" s="28">
        <v>20</v>
      </c>
      <c r="H32" s="33">
        <v>20</v>
      </c>
      <c r="I32" s="19">
        <f t="shared" si="4"/>
        <v>100</v>
      </c>
    </row>
    <row r="33" spans="1:10" ht="15" x14ac:dyDescent="0.25">
      <c r="A33" s="34" t="s">
        <v>3</v>
      </c>
      <c r="B33" s="21">
        <v>400</v>
      </c>
      <c r="C33" s="30" t="s">
        <v>23</v>
      </c>
      <c r="D33" s="30" t="s">
        <v>28</v>
      </c>
      <c r="E33" s="31"/>
      <c r="F33" s="31"/>
      <c r="G33" s="28">
        <f>G34</f>
        <v>15</v>
      </c>
      <c r="H33" s="28">
        <f>H34</f>
        <v>0</v>
      </c>
      <c r="I33" s="19">
        <f t="shared" si="0"/>
        <v>0</v>
      </c>
    </row>
    <row r="34" spans="1:10" ht="31.5" customHeight="1" x14ac:dyDescent="0.25">
      <c r="A34" s="35" t="s">
        <v>29</v>
      </c>
      <c r="B34" s="21">
        <v>400</v>
      </c>
      <c r="C34" s="30" t="s">
        <v>23</v>
      </c>
      <c r="D34" s="22" t="s">
        <v>28</v>
      </c>
      <c r="E34" s="22" t="s">
        <v>17</v>
      </c>
      <c r="F34" s="22"/>
      <c r="G34" s="28">
        <f>G35</f>
        <v>15</v>
      </c>
      <c r="H34" s="28">
        <f>H35</f>
        <v>0</v>
      </c>
      <c r="I34" s="19">
        <f t="shared" si="0"/>
        <v>0</v>
      </c>
    </row>
    <row r="35" spans="1:10" ht="15" x14ac:dyDescent="0.2">
      <c r="A35" s="25" t="s">
        <v>14</v>
      </c>
      <c r="B35" s="21">
        <v>400</v>
      </c>
      <c r="C35" s="30" t="s">
        <v>23</v>
      </c>
      <c r="D35" s="22" t="s">
        <v>28</v>
      </c>
      <c r="E35" s="22" t="s">
        <v>17</v>
      </c>
      <c r="F35" s="22" t="s">
        <v>10</v>
      </c>
      <c r="G35" s="28">
        <v>15</v>
      </c>
      <c r="H35" s="24">
        <v>0</v>
      </c>
      <c r="I35" s="19">
        <f t="shared" si="0"/>
        <v>0</v>
      </c>
      <c r="J35" s="9"/>
    </row>
    <row r="36" spans="1:10" s="3" customFormat="1" ht="15" x14ac:dyDescent="0.2">
      <c r="A36" s="36" t="s">
        <v>0</v>
      </c>
      <c r="B36" s="21">
        <v>400</v>
      </c>
      <c r="C36" s="37" t="s">
        <v>23</v>
      </c>
      <c r="D36" s="22" t="s">
        <v>30</v>
      </c>
      <c r="E36" s="22"/>
      <c r="F36" s="22"/>
      <c r="G36" s="39">
        <f>G37+G41+G43</f>
        <v>95.2</v>
      </c>
      <c r="H36" s="39">
        <f>H37+H41+H43</f>
        <v>93.146000000000001</v>
      </c>
      <c r="I36" s="19">
        <f t="shared" si="0"/>
        <v>97.842436974789919</v>
      </c>
    </row>
    <row r="37" spans="1:10" ht="15" x14ac:dyDescent="0.25">
      <c r="A37" s="44" t="s">
        <v>33</v>
      </c>
      <c r="B37" s="21">
        <v>400</v>
      </c>
      <c r="C37" s="30" t="s">
        <v>23</v>
      </c>
      <c r="D37" s="30" t="s">
        <v>30</v>
      </c>
      <c r="E37" s="45"/>
      <c r="F37" s="45"/>
      <c r="G37" s="28">
        <f>G38</f>
        <v>87</v>
      </c>
      <c r="H37" s="28">
        <f>H38</f>
        <v>84.945999999999998</v>
      </c>
      <c r="I37" s="19">
        <f t="shared" ref="I37:I44" si="5">H37/G37*100</f>
        <v>97.639080459770113</v>
      </c>
    </row>
    <row r="38" spans="1:10" ht="58.5" customHeight="1" x14ac:dyDescent="0.2">
      <c r="A38" s="46" t="s">
        <v>60</v>
      </c>
      <c r="B38" s="21">
        <v>400</v>
      </c>
      <c r="C38" s="18" t="s">
        <v>23</v>
      </c>
      <c r="D38" s="22" t="s">
        <v>30</v>
      </c>
      <c r="E38" s="22" t="s">
        <v>39</v>
      </c>
      <c r="F38" s="22"/>
      <c r="G38" s="28">
        <f>G39+G40</f>
        <v>87</v>
      </c>
      <c r="H38" s="28">
        <f>H39+H40</f>
        <v>84.945999999999998</v>
      </c>
      <c r="I38" s="19">
        <f t="shared" si="5"/>
        <v>97.639080459770113</v>
      </c>
    </row>
    <row r="39" spans="1:10" ht="24.75" customHeight="1" x14ac:dyDescent="0.2">
      <c r="A39" s="25" t="s">
        <v>13</v>
      </c>
      <c r="B39" s="21">
        <v>400</v>
      </c>
      <c r="C39" s="18" t="s">
        <v>23</v>
      </c>
      <c r="D39" s="22" t="s">
        <v>30</v>
      </c>
      <c r="E39" s="22" t="s">
        <v>39</v>
      </c>
      <c r="F39" s="22" t="s">
        <v>11</v>
      </c>
      <c r="G39" s="28">
        <v>87</v>
      </c>
      <c r="H39" s="28">
        <v>84.945999999999998</v>
      </c>
      <c r="I39" s="19">
        <f t="shared" si="5"/>
        <v>97.639080459770113</v>
      </c>
    </row>
    <row r="40" spans="1:10" ht="20.25" hidden="1" customHeight="1" x14ac:dyDescent="0.2">
      <c r="A40" s="25" t="s">
        <v>14</v>
      </c>
      <c r="B40" s="21">
        <v>400</v>
      </c>
      <c r="C40" s="37" t="s">
        <v>23</v>
      </c>
      <c r="D40" s="22" t="s">
        <v>30</v>
      </c>
      <c r="E40" s="22" t="s">
        <v>39</v>
      </c>
      <c r="F40" s="22" t="s">
        <v>10</v>
      </c>
      <c r="G40" s="28">
        <v>0</v>
      </c>
      <c r="H40" s="28">
        <v>0</v>
      </c>
      <c r="I40" s="19" t="e">
        <f t="shared" si="5"/>
        <v>#DIV/0!</v>
      </c>
    </row>
    <row r="41" spans="1:10" s="3" customFormat="1" ht="45" customHeight="1" x14ac:dyDescent="0.2">
      <c r="A41" s="38" t="s">
        <v>46</v>
      </c>
      <c r="B41" s="21">
        <v>400</v>
      </c>
      <c r="C41" s="37" t="s">
        <v>23</v>
      </c>
      <c r="D41" s="22" t="s">
        <v>30</v>
      </c>
      <c r="E41" s="22" t="s">
        <v>47</v>
      </c>
      <c r="F41" s="22"/>
      <c r="G41" s="28">
        <f>G42</f>
        <v>3.7</v>
      </c>
      <c r="H41" s="28">
        <f>H42</f>
        <v>3.7</v>
      </c>
      <c r="I41" s="19">
        <f t="shared" ref="I41:I42" si="6">H41/G41*100</f>
        <v>100</v>
      </c>
    </row>
    <row r="42" spans="1:10" ht="19.5" customHeight="1" x14ac:dyDescent="0.2">
      <c r="A42" s="25" t="s">
        <v>13</v>
      </c>
      <c r="B42" s="21">
        <v>400</v>
      </c>
      <c r="C42" s="37" t="s">
        <v>23</v>
      </c>
      <c r="D42" s="22" t="s">
        <v>30</v>
      </c>
      <c r="E42" s="22" t="s">
        <v>47</v>
      </c>
      <c r="F42" s="22" t="s">
        <v>11</v>
      </c>
      <c r="G42" s="28">
        <v>3.7</v>
      </c>
      <c r="H42" s="28">
        <v>3.7</v>
      </c>
      <c r="I42" s="19">
        <f t="shared" si="6"/>
        <v>100</v>
      </c>
    </row>
    <row r="43" spans="1:10" s="3" customFormat="1" ht="55.5" customHeight="1" x14ac:dyDescent="0.2">
      <c r="A43" s="38" t="s">
        <v>63</v>
      </c>
      <c r="B43" s="21">
        <v>400</v>
      </c>
      <c r="C43" s="37" t="s">
        <v>23</v>
      </c>
      <c r="D43" s="22" t="s">
        <v>30</v>
      </c>
      <c r="E43" s="22" t="s">
        <v>49</v>
      </c>
      <c r="F43" s="22"/>
      <c r="G43" s="28">
        <f>G44</f>
        <v>4.5</v>
      </c>
      <c r="H43" s="28">
        <f>H44</f>
        <v>4.5</v>
      </c>
      <c r="I43" s="19">
        <f t="shared" si="5"/>
        <v>100</v>
      </c>
    </row>
    <row r="44" spans="1:10" ht="19.5" customHeight="1" x14ac:dyDescent="0.2">
      <c r="A44" s="25" t="s">
        <v>13</v>
      </c>
      <c r="B44" s="21">
        <v>400</v>
      </c>
      <c r="C44" s="37" t="s">
        <v>23</v>
      </c>
      <c r="D44" s="22" t="s">
        <v>30</v>
      </c>
      <c r="E44" s="22" t="s">
        <v>49</v>
      </c>
      <c r="F44" s="22" t="s">
        <v>11</v>
      </c>
      <c r="G44" s="28">
        <v>4.5</v>
      </c>
      <c r="H44" s="28">
        <v>4.5</v>
      </c>
      <c r="I44" s="19">
        <f t="shared" si="5"/>
        <v>100</v>
      </c>
    </row>
    <row r="45" spans="1:10" ht="15" x14ac:dyDescent="0.2">
      <c r="A45" s="38" t="s">
        <v>18</v>
      </c>
      <c r="B45" s="21">
        <v>400</v>
      </c>
      <c r="C45" s="37" t="s">
        <v>24</v>
      </c>
      <c r="D45" s="54"/>
      <c r="E45" s="55"/>
      <c r="F45" s="55"/>
      <c r="G45" s="39">
        <f>G46</f>
        <v>137.1</v>
      </c>
      <c r="H45" s="39">
        <f>H46</f>
        <v>137.1</v>
      </c>
      <c r="I45" s="19">
        <f t="shared" si="0"/>
        <v>100</v>
      </c>
    </row>
    <row r="46" spans="1:10" ht="21" customHeight="1" x14ac:dyDescent="0.2">
      <c r="A46" s="38" t="s">
        <v>32</v>
      </c>
      <c r="B46" s="21">
        <v>400</v>
      </c>
      <c r="C46" s="37" t="s">
        <v>24</v>
      </c>
      <c r="D46" s="37" t="s">
        <v>31</v>
      </c>
      <c r="E46" s="40"/>
      <c r="F46" s="40"/>
      <c r="G46" s="39">
        <f>G47</f>
        <v>137.1</v>
      </c>
      <c r="H46" s="39">
        <f>H47</f>
        <v>137.1</v>
      </c>
      <c r="I46" s="19">
        <f t="shared" si="0"/>
        <v>100</v>
      </c>
    </row>
    <row r="47" spans="1:10" s="2" customFormat="1" ht="60.75" customHeight="1" x14ac:dyDescent="0.25">
      <c r="A47" s="59" t="s">
        <v>48</v>
      </c>
      <c r="B47" s="21">
        <v>400</v>
      </c>
      <c r="C47" s="41" t="s">
        <v>24</v>
      </c>
      <c r="D47" s="42" t="s">
        <v>31</v>
      </c>
      <c r="E47" s="42" t="s">
        <v>38</v>
      </c>
      <c r="F47" s="42"/>
      <c r="G47" s="43">
        <f>G49+G48</f>
        <v>137.1</v>
      </c>
      <c r="H47" s="43">
        <f>H49+H48</f>
        <v>137.1</v>
      </c>
      <c r="I47" s="19">
        <f t="shared" si="0"/>
        <v>100</v>
      </c>
    </row>
    <row r="48" spans="1:10" s="2" customFormat="1" ht="47.25" customHeight="1" x14ac:dyDescent="0.2">
      <c r="A48" s="25" t="s">
        <v>12</v>
      </c>
      <c r="B48" s="21">
        <v>400</v>
      </c>
      <c r="C48" s="37" t="s">
        <v>24</v>
      </c>
      <c r="D48" s="22" t="s">
        <v>31</v>
      </c>
      <c r="E48" s="22" t="s">
        <v>38</v>
      </c>
      <c r="F48" s="22" t="s">
        <v>8</v>
      </c>
      <c r="G48" s="24">
        <v>120.2548</v>
      </c>
      <c r="H48" s="24">
        <v>120.2548</v>
      </c>
      <c r="I48" s="19">
        <f t="shared" si="0"/>
        <v>100</v>
      </c>
    </row>
    <row r="49" spans="1:9" s="2" customFormat="1" ht="21" customHeight="1" x14ac:dyDescent="0.2">
      <c r="A49" s="25" t="s">
        <v>13</v>
      </c>
      <c r="B49" s="21">
        <v>400</v>
      </c>
      <c r="C49" s="37" t="s">
        <v>24</v>
      </c>
      <c r="D49" s="22" t="s">
        <v>31</v>
      </c>
      <c r="E49" s="22" t="s">
        <v>38</v>
      </c>
      <c r="F49" s="22" t="s">
        <v>11</v>
      </c>
      <c r="G49" s="24">
        <v>16.845199999999998</v>
      </c>
      <c r="H49" s="24">
        <v>16.845199999999998</v>
      </c>
      <c r="I49" s="19">
        <f t="shared" si="0"/>
        <v>100</v>
      </c>
    </row>
    <row r="50" spans="1:9" ht="18.600000000000001" customHeight="1" x14ac:dyDescent="0.25">
      <c r="A50" s="35" t="s">
        <v>4</v>
      </c>
      <c r="B50" s="21">
        <v>400</v>
      </c>
      <c r="C50" s="30" t="s">
        <v>34</v>
      </c>
      <c r="D50" s="30"/>
      <c r="E50" s="31"/>
      <c r="F50" s="31"/>
      <c r="G50" s="28">
        <f t="shared" ref="G50:H52" si="7">G51</f>
        <v>362.09300000000002</v>
      </c>
      <c r="H50" s="28">
        <f t="shared" si="7"/>
        <v>362.09235999999999</v>
      </c>
      <c r="I50" s="19">
        <f t="shared" si="0"/>
        <v>99.999823249828083</v>
      </c>
    </row>
    <row r="51" spans="1:9" ht="16.5" customHeight="1" x14ac:dyDescent="0.25">
      <c r="A51" s="47" t="s">
        <v>2</v>
      </c>
      <c r="B51" s="21">
        <v>400</v>
      </c>
      <c r="C51" s="37" t="s">
        <v>34</v>
      </c>
      <c r="D51" s="30" t="s">
        <v>31</v>
      </c>
      <c r="E51" s="48"/>
      <c r="F51" s="31"/>
      <c r="G51" s="28">
        <f t="shared" si="7"/>
        <v>362.09300000000002</v>
      </c>
      <c r="H51" s="28">
        <f t="shared" si="7"/>
        <v>362.09235999999999</v>
      </c>
      <c r="I51" s="19">
        <f t="shared" si="0"/>
        <v>99.999823249828083</v>
      </c>
    </row>
    <row r="52" spans="1:9" ht="78" customHeight="1" x14ac:dyDescent="0.2">
      <c r="A52" s="25" t="s">
        <v>64</v>
      </c>
      <c r="B52" s="21">
        <v>400</v>
      </c>
      <c r="C52" s="22" t="s">
        <v>34</v>
      </c>
      <c r="D52" s="22" t="s">
        <v>31</v>
      </c>
      <c r="E52" s="22" t="s">
        <v>40</v>
      </c>
      <c r="F52" s="27"/>
      <c r="G52" s="28">
        <f t="shared" si="7"/>
        <v>362.09300000000002</v>
      </c>
      <c r="H52" s="28">
        <f t="shared" si="7"/>
        <v>362.09235999999999</v>
      </c>
      <c r="I52" s="19">
        <f t="shared" si="0"/>
        <v>99.999823249828083</v>
      </c>
    </row>
    <row r="53" spans="1:9" ht="23.25" customHeight="1" x14ac:dyDescent="0.2">
      <c r="A53" s="25" t="s">
        <v>13</v>
      </c>
      <c r="B53" s="21">
        <v>400</v>
      </c>
      <c r="C53" s="22" t="s">
        <v>34</v>
      </c>
      <c r="D53" s="22" t="s">
        <v>31</v>
      </c>
      <c r="E53" s="22" t="s">
        <v>40</v>
      </c>
      <c r="F53" s="22" t="s">
        <v>11</v>
      </c>
      <c r="G53" s="28">
        <v>362.09300000000002</v>
      </c>
      <c r="H53" s="15">
        <v>362.09235999999999</v>
      </c>
      <c r="I53" s="19">
        <f t="shared" si="0"/>
        <v>99.999823249828083</v>
      </c>
    </row>
    <row r="54" spans="1:9" x14ac:dyDescent="0.2">
      <c r="F54" s="1"/>
      <c r="H54" s="6"/>
      <c r="I54" s="49"/>
    </row>
    <row r="55" spans="1:9" ht="15.75" x14ac:dyDescent="0.2">
      <c r="A55" s="8" t="s">
        <v>45</v>
      </c>
      <c r="F55" s="1"/>
      <c r="H55" s="6"/>
    </row>
    <row r="56" spans="1:9" x14ac:dyDescent="0.2">
      <c r="F56" s="1"/>
      <c r="H56" s="6"/>
    </row>
    <row r="57" spans="1:9" x14ac:dyDescent="0.2">
      <c r="F57" s="1"/>
      <c r="H57" s="6"/>
    </row>
    <row r="58" spans="1:9" x14ac:dyDescent="0.2">
      <c r="F58" s="1"/>
      <c r="H58" s="6"/>
    </row>
    <row r="59" spans="1:9" x14ac:dyDescent="0.2">
      <c r="F59" s="1"/>
      <c r="H59" s="6"/>
    </row>
    <row r="60" spans="1:9" x14ac:dyDescent="0.2">
      <c r="A60" s="6"/>
      <c r="B60" s="6"/>
      <c r="C60" s="6"/>
      <c r="D60" s="6"/>
      <c r="E60" s="6"/>
      <c r="F60" s="7"/>
      <c r="G60" s="6"/>
      <c r="H60" s="6"/>
    </row>
    <row r="61" spans="1:9" x14ac:dyDescent="0.2">
      <c r="A61" s="6"/>
      <c r="B61" s="6"/>
      <c r="C61" s="6"/>
      <c r="D61" s="6"/>
      <c r="E61" s="6"/>
      <c r="F61" s="7"/>
      <c r="G61" s="6"/>
      <c r="H61" s="6"/>
    </row>
    <row r="62" spans="1:9" x14ac:dyDescent="0.2">
      <c r="A62" s="6"/>
      <c r="B62" s="6"/>
      <c r="C62" s="6"/>
      <c r="D62" s="6"/>
      <c r="E62" s="6"/>
      <c r="F62" s="7"/>
      <c r="G62" s="6"/>
      <c r="H62" s="6"/>
    </row>
    <row r="63" spans="1:9" x14ac:dyDescent="0.2">
      <c r="A63" s="6"/>
      <c r="B63" s="6"/>
      <c r="C63" s="6"/>
      <c r="D63" s="6"/>
      <c r="E63" s="6"/>
      <c r="F63" s="7"/>
      <c r="G63" s="6"/>
      <c r="H63" s="6"/>
    </row>
    <row r="64" spans="1:9" x14ac:dyDescent="0.2">
      <c r="A64" s="6"/>
      <c r="B64" s="6"/>
      <c r="C64" s="6"/>
      <c r="D64" s="6"/>
      <c r="E64" s="6"/>
      <c r="F64" s="7"/>
      <c r="G64" s="6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  <c r="H93" s="6"/>
    </row>
    <row r="94" spans="1:8" x14ac:dyDescent="0.2">
      <c r="A94" s="6"/>
      <c r="B94" s="6"/>
      <c r="C94" s="6"/>
      <c r="D94" s="6"/>
      <c r="E94" s="6"/>
      <c r="F94" s="7"/>
      <c r="G94" s="6"/>
    </row>
  </sheetData>
  <mergeCells count="5">
    <mergeCell ref="H2:I2"/>
    <mergeCell ref="H5:I5"/>
    <mergeCell ref="A6:I6"/>
    <mergeCell ref="D3:I3"/>
    <mergeCell ref="C4:I4"/>
  </mergeCells>
  <phoneticPr fontId="1" type="noConversion"/>
  <printOptions horizontalCentered="1"/>
  <pageMargins left="0.19685039370078741" right="0.19685039370078741" top="0.98425196850393704" bottom="0.39370078740157483" header="0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2025-06-10T05:36:07Z</cp:lastPrinted>
  <dcterms:created xsi:type="dcterms:W3CDTF">2006-02-16T05:53:15Z</dcterms:created>
  <dcterms:modified xsi:type="dcterms:W3CDTF">2025-06-10T05:36:41Z</dcterms:modified>
</cp:coreProperties>
</file>